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DATA\PriF\PhD\1\GBU\GBU 2\standardizacia\"/>
    </mc:Choice>
  </mc:AlternateContent>
  <xr:revisionPtr revIDLastSave="0" documentId="13_ncr:1_{8787F82A-45A1-4BCB-8887-F166623513A8}" xr6:coauthVersionLast="36" xr6:coauthVersionMax="36" xr10:uidLastSave="{00000000-0000-0000-0000-000000000000}"/>
  <bookViews>
    <workbookView xWindow="0" yWindow="0" windowWidth="23040" windowHeight="11220" tabRatio="236" xr2:uid="{00000000-000D-0000-FFFF-FFFF00000000}"/>
  </bookViews>
  <sheets>
    <sheet name="ukazka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6" i="8" l="1"/>
  <c r="AF3" i="8"/>
  <c r="AD7" i="8"/>
  <c r="AE7" i="8"/>
  <c r="AC7" i="8"/>
  <c r="AA4" i="8"/>
  <c r="AA5" i="8"/>
  <c r="AA6" i="8"/>
  <c r="AA7" i="8"/>
  <c r="AA3" i="8"/>
  <c r="O7" i="8"/>
  <c r="P7" i="8"/>
  <c r="Q7" i="8"/>
  <c r="R7" i="8"/>
  <c r="S7" i="8"/>
  <c r="T7" i="8"/>
  <c r="U7" i="8"/>
  <c r="V7" i="8"/>
  <c r="W7" i="8"/>
  <c r="X7" i="8"/>
  <c r="Y7" i="8"/>
  <c r="N7" i="8"/>
  <c r="Z7" i="8" s="1"/>
  <c r="Z4" i="8"/>
  <c r="Z5" i="8"/>
  <c r="Z6" i="8"/>
  <c r="Z3" i="8"/>
  <c r="C7" i="8"/>
  <c r="D7" i="8"/>
  <c r="E7" i="8"/>
  <c r="F7" i="8"/>
  <c r="G7" i="8"/>
  <c r="H7" i="8"/>
  <c r="I7" i="8"/>
  <c r="J7" i="8"/>
  <c r="K7" i="8"/>
  <c r="L7" i="8"/>
  <c r="B7" i="8"/>
  <c r="M4" i="8"/>
  <c r="M5" i="8"/>
  <c r="M6" i="8"/>
  <c r="M3" i="8"/>
  <c r="M7" i="8" l="1"/>
  <c r="BC3" i="8"/>
  <c r="AR3" i="8" l="1"/>
  <c r="BO3" i="8" s="1"/>
  <c r="AS3" i="8"/>
  <c r="BP3" i="8" s="1"/>
  <c r="AT3" i="8"/>
  <c r="BQ3" i="8" s="1"/>
  <c r="AU3" i="8"/>
  <c r="BR3" i="8" s="1"/>
  <c r="AV3" i="8"/>
  <c r="BS3" i="8" s="1"/>
  <c r="AW3" i="8"/>
  <c r="BT3" i="8" s="1"/>
  <c r="AX3" i="8"/>
  <c r="BU3" i="8" s="1"/>
  <c r="AY3" i="8"/>
  <c r="BV3" i="8" s="1"/>
  <c r="AZ3" i="8"/>
  <c r="BW3" i="8" s="1"/>
  <c r="BA3" i="8"/>
  <c r="BX3" i="8" s="1"/>
  <c r="BB3" i="8"/>
  <c r="BY3" i="8" s="1"/>
  <c r="AR4" i="8"/>
  <c r="BO4" i="8" s="1"/>
  <c r="AS4" i="8"/>
  <c r="BP4" i="8" s="1"/>
  <c r="AT4" i="8"/>
  <c r="BQ4" i="8" s="1"/>
  <c r="AU4" i="8"/>
  <c r="BR4" i="8" s="1"/>
  <c r="AV4" i="8"/>
  <c r="BS4" i="8" s="1"/>
  <c r="AW4" i="8"/>
  <c r="BT4" i="8" s="1"/>
  <c r="AX4" i="8"/>
  <c r="BU4" i="8" s="1"/>
  <c r="AY4" i="8"/>
  <c r="BV4" i="8" s="1"/>
  <c r="AZ4" i="8"/>
  <c r="BW4" i="8" s="1"/>
  <c r="BA4" i="8"/>
  <c r="BX4" i="8" s="1"/>
  <c r="BB4" i="8"/>
  <c r="BY4" i="8" s="1"/>
  <c r="AR5" i="8"/>
  <c r="BO5" i="8" s="1"/>
  <c r="AS5" i="8"/>
  <c r="BP5" i="8" s="1"/>
  <c r="AT5" i="8"/>
  <c r="BQ5" i="8" s="1"/>
  <c r="AU5" i="8"/>
  <c r="BR5" i="8" s="1"/>
  <c r="AV5" i="8"/>
  <c r="BS5" i="8" s="1"/>
  <c r="AW5" i="8"/>
  <c r="BT5" i="8" s="1"/>
  <c r="AX5" i="8"/>
  <c r="BU5" i="8" s="1"/>
  <c r="AY5" i="8"/>
  <c r="BV5" i="8" s="1"/>
  <c r="AZ5" i="8"/>
  <c r="BW5" i="8" s="1"/>
  <c r="BA5" i="8"/>
  <c r="BX5" i="8" s="1"/>
  <c r="BB5" i="8"/>
  <c r="BY5" i="8" s="1"/>
  <c r="AR6" i="8"/>
  <c r="BO6" i="8" s="1"/>
  <c r="AS6" i="8"/>
  <c r="BP6" i="8" s="1"/>
  <c r="AT6" i="8"/>
  <c r="BQ6" i="8" s="1"/>
  <c r="AU6" i="8"/>
  <c r="BR6" i="8" s="1"/>
  <c r="AV6" i="8"/>
  <c r="BS6" i="8" s="1"/>
  <c r="AW6" i="8"/>
  <c r="BT6" i="8" s="1"/>
  <c r="AX6" i="8"/>
  <c r="BU6" i="8" s="1"/>
  <c r="AY6" i="8"/>
  <c r="BV6" i="8" s="1"/>
  <c r="AZ6" i="8"/>
  <c r="BW6" i="8" s="1"/>
  <c r="BA6" i="8"/>
  <c r="BX6" i="8" s="1"/>
  <c r="BB6" i="8"/>
  <c r="BY6" i="8" s="1"/>
  <c r="AQ6" i="8"/>
  <c r="BN6" i="8" s="1"/>
  <c r="AQ5" i="8"/>
  <c r="BN5" i="8" s="1"/>
  <c r="AQ4" i="8"/>
  <c r="BN4" i="8" s="1"/>
  <c r="AQ3" i="8"/>
  <c r="BN3" i="8" s="1"/>
  <c r="BZ3" i="8" s="1"/>
  <c r="CJ3" i="8" s="1"/>
  <c r="AG3" i="8"/>
  <c r="BD3" i="8" s="1"/>
  <c r="CA3" i="8" s="1"/>
  <c r="CK3" i="8" s="1"/>
  <c r="AH3" i="8"/>
  <c r="BE3" i="8" s="1"/>
  <c r="AI3" i="8"/>
  <c r="BF3" i="8" s="1"/>
  <c r="AJ3" i="8"/>
  <c r="BG3" i="8" s="1"/>
  <c r="AK3" i="8"/>
  <c r="BH3" i="8" s="1"/>
  <c r="CD3" i="8" s="1"/>
  <c r="CN3" i="8" s="1"/>
  <c r="AL3" i="8"/>
  <c r="BI3" i="8" s="1"/>
  <c r="CE3" i="8" s="1"/>
  <c r="CO3" i="8" s="1"/>
  <c r="AM3" i="8"/>
  <c r="BJ3" i="8" s="1"/>
  <c r="AN3" i="8"/>
  <c r="BK3" i="8" s="1"/>
  <c r="CG3" i="8" s="1"/>
  <c r="CQ3" i="8" s="1"/>
  <c r="AO3" i="8"/>
  <c r="BL3" i="8" s="1"/>
  <c r="CH3" i="8" s="1"/>
  <c r="CR3" i="8" s="1"/>
  <c r="AP3" i="8"/>
  <c r="BM3" i="8" s="1"/>
  <c r="CI3" i="8" s="1"/>
  <c r="CS3" i="8" s="1"/>
  <c r="AG4" i="8"/>
  <c r="BD4" i="8" s="1"/>
  <c r="AH4" i="8"/>
  <c r="BE4" i="8" s="1"/>
  <c r="AI4" i="8"/>
  <c r="BF4" i="8" s="1"/>
  <c r="AJ4" i="8"/>
  <c r="BG4" i="8" s="1"/>
  <c r="AK4" i="8"/>
  <c r="BH4" i="8" s="1"/>
  <c r="AL4" i="8"/>
  <c r="BI4" i="8" s="1"/>
  <c r="AM4" i="8"/>
  <c r="BJ4" i="8" s="1"/>
  <c r="AN4" i="8"/>
  <c r="BK4" i="8" s="1"/>
  <c r="AO4" i="8"/>
  <c r="BL4" i="8" s="1"/>
  <c r="AP4" i="8"/>
  <c r="BM4" i="8" s="1"/>
  <c r="AG5" i="8"/>
  <c r="BD5" i="8" s="1"/>
  <c r="AH5" i="8"/>
  <c r="BE5" i="8" s="1"/>
  <c r="CB5" i="8" s="1"/>
  <c r="CL5" i="8" s="1"/>
  <c r="AI5" i="8"/>
  <c r="BF5" i="8" s="1"/>
  <c r="AJ5" i="8"/>
  <c r="BG5" i="8" s="1"/>
  <c r="AK5" i="8"/>
  <c r="BH5" i="8" s="1"/>
  <c r="AL5" i="8"/>
  <c r="BI5" i="8" s="1"/>
  <c r="CE5" i="8" s="1"/>
  <c r="CO5" i="8" s="1"/>
  <c r="AM5" i="8"/>
  <c r="BJ5" i="8" s="1"/>
  <c r="AN5" i="8"/>
  <c r="BK5" i="8" s="1"/>
  <c r="AO5" i="8"/>
  <c r="BL5" i="8" s="1"/>
  <c r="AP5" i="8"/>
  <c r="BM5" i="8" s="1"/>
  <c r="CI5" i="8" s="1"/>
  <c r="CS5" i="8" s="1"/>
  <c r="AG6" i="8"/>
  <c r="BD6" i="8" s="1"/>
  <c r="AH6" i="8"/>
  <c r="BE6" i="8" s="1"/>
  <c r="CB6" i="8" s="1"/>
  <c r="CL6" i="8" s="1"/>
  <c r="AI6" i="8"/>
  <c r="BF6" i="8" s="1"/>
  <c r="CC6" i="8" s="1"/>
  <c r="CM6" i="8" s="1"/>
  <c r="AJ6" i="8"/>
  <c r="BG6" i="8" s="1"/>
  <c r="AK6" i="8"/>
  <c r="BH6" i="8" s="1"/>
  <c r="AL6" i="8"/>
  <c r="BI6" i="8" s="1"/>
  <c r="AM6" i="8"/>
  <c r="BJ6" i="8" s="1"/>
  <c r="AN6" i="8"/>
  <c r="BK6" i="8" s="1"/>
  <c r="CG6" i="8" s="1"/>
  <c r="CQ6" i="8" s="1"/>
  <c r="AO6" i="8"/>
  <c r="BL6" i="8" s="1"/>
  <c r="AP6" i="8"/>
  <c r="BM6" i="8" s="1"/>
  <c r="CI6" i="8" s="1"/>
  <c r="CS6" i="8" s="1"/>
  <c r="BC6" i="8"/>
  <c r="AF5" i="8"/>
  <c r="BC5" i="8" s="1"/>
  <c r="AF4" i="8"/>
  <c r="BC4" i="8" s="1"/>
  <c r="CF5" i="8" l="1"/>
  <c r="CP5" i="8" s="1"/>
  <c r="CG5" i="8"/>
  <c r="CQ5" i="8" s="1"/>
  <c r="CI4" i="8"/>
  <c r="CS4" i="8" s="1"/>
  <c r="CB4" i="8"/>
  <c r="CL4" i="8" s="1"/>
  <c r="CC5" i="8"/>
  <c r="CM5" i="8" s="1"/>
  <c r="CH6" i="8"/>
  <c r="CR6" i="8" s="1"/>
  <c r="CD6" i="8"/>
  <c r="CN6" i="8" s="1"/>
  <c r="CA6" i="8"/>
  <c r="CK6" i="8" s="1"/>
  <c r="CF4" i="8"/>
  <c r="CP4" i="8" s="1"/>
  <c r="CH4" i="8"/>
  <c r="CR4" i="8" s="1"/>
  <c r="CA4" i="8"/>
  <c r="CK4" i="8" s="1"/>
  <c r="CC3" i="8"/>
  <c r="CM3" i="8" s="1"/>
  <c r="CF6" i="8"/>
  <c r="CP6" i="8" s="1"/>
  <c r="CH5" i="8"/>
  <c r="CR5" i="8" s="1"/>
  <c r="CD5" i="8"/>
  <c r="CN5" i="8" s="1"/>
  <c r="CC4" i="8"/>
  <c r="CM4" i="8" s="1"/>
  <c r="BZ4" i="8"/>
  <c r="CJ4" i="8" s="1"/>
  <c r="CA5" i="8"/>
  <c r="CK5" i="8" s="1"/>
  <c r="CG4" i="8"/>
  <c r="CQ4" i="8" s="1"/>
  <c r="CB3" i="8"/>
  <c r="CL3" i="8" s="1"/>
  <c r="CE6" i="8"/>
  <c r="CO6" i="8" s="1"/>
  <c r="CE4" i="8"/>
  <c r="CO4" i="8" s="1"/>
  <c r="CD4" i="8"/>
  <c r="CN4" i="8" s="1"/>
  <c r="CF3" i="8"/>
  <c r="CP3" i="8" s="1"/>
  <c r="BZ5" i="8"/>
  <c r="CJ5" i="8" s="1"/>
  <c r="BZ6" i="8"/>
  <c r="CJ6" i="8" s="1"/>
</calcChain>
</file>

<file path=xl/sharedStrings.xml><?xml version="1.0" encoding="utf-8"?>
<sst xmlns="http://schemas.openxmlformats.org/spreadsheetml/2006/main" count="106" uniqueCount="28">
  <si>
    <t xml:space="preserve">B86  </t>
  </si>
  <si>
    <t xml:space="preserve">Z203 </t>
  </si>
  <si>
    <t xml:space="preserve">G009 </t>
  </si>
  <si>
    <t xml:space="preserve">A02  </t>
  </si>
  <si>
    <t xml:space="preserve">B019 </t>
  </si>
  <si>
    <t xml:space="preserve">A020 </t>
  </si>
  <si>
    <t xml:space="preserve">A09  </t>
  </si>
  <si>
    <t xml:space="preserve">A045 </t>
  </si>
  <si>
    <t xml:space="preserve">A031 </t>
  </si>
  <si>
    <t xml:space="preserve">B029 </t>
  </si>
  <si>
    <t xml:space="preserve">B589 </t>
  </si>
  <si>
    <t xml:space="preserve">B169 </t>
  </si>
  <si>
    <t xml:space="preserve">A692 </t>
  </si>
  <si>
    <t>muzi</t>
  </si>
  <si>
    <t>zeny</t>
  </si>
  <si>
    <t>Celkový súčet</t>
  </si>
  <si>
    <t>Menovky riadkov</t>
  </si>
  <si>
    <t>A09</t>
  </si>
  <si>
    <t>Z203</t>
  </si>
  <si>
    <t>Horná Dolná</t>
  </si>
  <si>
    <t>Dolná Dolná</t>
  </si>
  <si>
    <t>Horná Horná</t>
  </si>
  <si>
    <t>Dolná Horná</t>
  </si>
  <si>
    <t>HM muzi</t>
  </si>
  <si>
    <t>HM zeny</t>
  </si>
  <si>
    <t>miera st. muzi</t>
  </si>
  <si>
    <t>miera st. zeny</t>
  </si>
  <si>
    <t>standardizacia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</si>
</sst>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0"/>
    <numFmt numFmtId="166" formatCode="0.000"/>
    <numFmt numFmtId="167" formatCode="0.0"/>
    <numFmt numFmtId="168" formatCode="0.000000"/>
  </numFmts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 applyFill="1" applyBorder="1" applyAlignment="1" applyProtection="1"/>
    <xf numFmtId="167" fontId="0" fillId="0" borderId="0" xfId="0" applyNumberFormat="1"/>
    <xf numFmtId="0" fontId="0" fillId="0" borderId="0" xfId="0" applyBorder="1"/>
    <xf numFmtId="167" fontId="0" fillId="0" borderId="4" xfId="0" applyNumberFormat="1" applyBorder="1"/>
    <xf numFmtId="167" fontId="0" fillId="0" borderId="0" xfId="0" applyNumberFormat="1" applyBorder="1"/>
    <xf numFmtId="167" fontId="0" fillId="0" borderId="5" xfId="0" applyNumberFormat="1" applyBorder="1"/>
    <xf numFmtId="167" fontId="0" fillId="0" borderId="6" xfId="0" applyNumberFormat="1" applyBorder="1"/>
    <xf numFmtId="167" fontId="0" fillId="0" borderId="7" xfId="0" applyNumberFormat="1" applyBorder="1"/>
    <xf numFmtId="167" fontId="0" fillId="0" borderId="8" xfId="0" applyNumberFormat="1" applyBorder="1"/>
    <xf numFmtId="166" fontId="0" fillId="0" borderId="0" xfId="0" applyNumberFormat="1" applyFill="1" applyBorder="1"/>
    <xf numFmtId="164" fontId="0" fillId="0" borderId="0" xfId="0" applyNumberFormat="1" applyFill="1" applyBorder="1"/>
    <xf numFmtId="168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NumberFormat="1" applyFont="1" applyFill="1" applyBorder="1" applyAlignment="1" applyProtection="1"/>
    <xf numFmtId="0" fontId="0" fillId="0" borderId="2" xfId="0" applyFill="1" applyBorder="1"/>
    <xf numFmtId="0" fontId="0" fillId="0" borderId="3" xfId="0" applyFill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14"/>
  <sheetViews>
    <sheetView tabSelected="1" workbookViewId="0">
      <selection activeCell="O11" sqref="O11"/>
    </sheetView>
  </sheetViews>
  <sheetFormatPr defaultRowHeight="14.4" x14ac:dyDescent="0.3"/>
  <cols>
    <col min="1" max="1" width="15.77734375" bestFit="1" customWidth="1"/>
    <col min="2" max="2" width="5" bestFit="1" customWidth="1"/>
    <col min="3" max="4" width="5.5546875" bestFit="1" customWidth="1"/>
    <col min="5" max="5" width="5" bestFit="1" customWidth="1"/>
    <col min="6" max="10" width="5.5546875" bestFit="1" customWidth="1"/>
    <col min="11" max="11" width="5" bestFit="1" customWidth="1"/>
    <col min="12" max="12" width="5.33203125" bestFit="1" customWidth="1"/>
    <col min="13" max="13" width="3" bestFit="1" customWidth="1"/>
    <col min="14" max="14" width="5" bestFit="1" customWidth="1"/>
    <col min="15" max="17" width="5.5546875" bestFit="1" customWidth="1"/>
    <col min="18" max="18" width="5" bestFit="1" customWidth="1"/>
    <col min="19" max="22" width="5.5546875" bestFit="1" customWidth="1"/>
    <col min="23" max="23" width="5" bestFit="1" customWidth="1"/>
    <col min="24" max="24" width="5.6640625" bestFit="1" customWidth="1"/>
    <col min="25" max="25" width="5.33203125" bestFit="1" customWidth="1"/>
    <col min="26" max="27" width="3" bestFit="1" customWidth="1"/>
    <col min="28" max="28" width="11.6640625" bestFit="1" customWidth="1"/>
    <col min="29" max="29" width="6" bestFit="1" customWidth="1"/>
    <col min="30" max="32" width="5" bestFit="1" customWidth="1"/>
    <col min="33" max="34" width="5.5546875" bestFit="1" customWidth="1"/>
    <col min="35" max="35" width="5" bestFit="1" customWidth="1"/>
    <col min="36" max="40" width="5.5546875" bestFit="1" customWidth="1"/>
    <col min="41" max="41" width="5" bestFit="1" customWidth="1"/>
    <col min="42" max="42" width="5.33203125" bestFit="1" customWidth="1"/>
    <col min="43" max="43" width="5" bestFit="1" customWidth="1"/>
    <col min="44" max="46" width="5.5546875" bestFit="1" customWidth="1"/>
    <col min="47" max="47" width="5" bestFit="1" customWidth="1"/>
    <col min="48" max="51" width="5.5546875" bestFit="1" customWidth="1"/>
    <col min="52" max="52" width="5" bestFit="1" customWidth="1"/>
    <col min="53" max="53" width="5.6640625" bestFit="1" customWidth="1"/>
    <col min="54" max="54" width="5.33203125" bestFit="1" customWidth="1"/>
    <col min="55" max="55" width="5" bestFit="1" customWidth="1"/>
    <col min="56" max="57" width="5.5546875" bestFit="1" customWidth="1"/>
    <col min="58" max="58" width="5" bestFit="1" customWidth="1"/>
    <col min="59" max="63" width="5.5546875" bestFit="1" customWidth="1"/>
    <col min="64" max="64" width="5" bestFit="1" customWidth="1"/>
    <col min="65" max="65" width="5.33203125" bestFit="1" customWidth="1"/>
    <col min="66" max="66" width="5" bestFit="1" customWidth="1"/>
    <col min="67" max="69" width="5.5546875" bestFit="1" customWidth="1"/>
    <col min="70" max="70" width="5" bestFit="1" customWidth="1"/>
    <col min="71" max="74" width="5.5546875" bestFit="1" customWidth="1"/>
    <col min="75" max="75" width="5" bestFit="1" customWidth="1"/>
    <col min="76" max="76" width="5.6640625" bestFit="1" customWidth="1"/>
    <col min="77" max="77" width="5.33203125" bestFit="1" customWidth="1"/>
    <col min="78" max="78" width="5" bestFit="1" customWidth="1"/>
    <col min="79" max="80" width="5.5546875" bestFit="1" customWidth="1"/>
    <col min="81" max="81" width="4.5546875" bestFit="1" customWidth="1"/>
    <col min="82" max="85" width="5.5546875" bestFit="1" customWidth="1"/>
    <col min="86" max="86" width="5" bestFit="1" customWidth="1"/>
    <col min="87" max="87" width="4.88671875" bestFit="1" customWidth="1"/>
    <col min="88" max="97" width="6.5546875" bestFit="1" customWidth="1"/>
  </cols>
  <sheetData>
    <row r="1" spans="1:97" ht="15" thickBot="1" x14ac:dyDescent="0.35"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N1" s="13" t="s">
        <v>14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AF1" s="26" t="s">
        <v>23</v>
      </c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7" t="s">
        <v>24</v>
      </c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9"/>
      <c r="BC1" s="27" t="s">
        <v>25</v>
      </c>
      <c r="BD1" s="28"/>
      <c r="BE1" s="28"/>
      <c r="BF1" s="28"/>
      <c r="BG1" s="28"/>
      <c r="BH1" s="28"/>
      <c r="BI1" s="28"/>
      <c r="BJ1" s="28"/>
      <c r="BK1" s="28"/>
      <c r="BL1" s="28"/>
      <c r="BM1" s="29"/>
      <c r="BN1" s="27" t="s">
        <v>26</v>
      </c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9"/>
      <c r="BZ1" s="27"/>
      <c r="CA1" s="28"/>
      <c r="CB1" s="28"/>
      <c r="CC1" s="28"/>
      <c r="CD1" s="28"/>
      <c r="CE1" s="28"/>
      <c r="CF1" s="28"/>
      <c r="CG1" s="28"/>
      <c r="CH1" s="28"/>
      <c r="CI1" s="29"/>
      <c r="CJ1" s="27" t="s">
        <v>27</v>
      </c>
      <c r="CK1" s="28"/>
      <c r="CL1" s="28"/>
      <c r="CM1" s="28"/>
      <c r="CN1" s="28"/>
      <c r="CO1" s="28"/>
      <c r="CP1" s="28"/>
      <c r="CQ1" s="28"/>
      <c r="CR1" s="28"/>
      <c r="CS1" s="29"/>
    </row>
    <row r="2" spans="1:97" x14ac:dyDescent="0.3">
      <c r="A2" t="s">
        <v>16</v>
      </c>
      <c r="B2" t="s">
        <v>3</v>
      </c>
      <c r="C2" t="s">
        <v>5</v>
      </c>
      <c r="D2" t="s">
        <v>7</v>
      </c>
      <c r="E2" t="s">
        <v>6</v>
      </c>
      <c r="F2" t="s">
        <v>12</v>
      </c>
      <c r="G2" t="s">
        <v>4</v>
      </c>
      <c r="H2" t="s">
        <v>9</v>
      </c>
      <c r="I2" t="s">
        <v>11</v>
      </c>
      <c r="J2" t="s">
        <v>10</v>
      </c>
      <c r="K2" t="s">
        <v>0</v>
      </c>
      <c r="L2" t="s">
        <v>1</v>
      </c>
      <c r="N2" t="s">
        <v>3</v>
      </c>
      <c r="O2" s="1" t="s">
        <v>5</v>
      </c>
      <c r="P2" s="1" t="s">
        <v>8</v>
      </c>
      <c r="Q2" s="1" t="s">
        <v>7</v>
      </c>
      <c r="R2" s="1" t="s">
        <v>6</v>
      </c>
      <c r="S2" t="s">
        <v>4</v>
      </c>
      <c r="T2" t="s">
        <v>9</v>
      </c>
      <c r="U2" t="s">
        <v>11</v>
      </c>
      <c r="V2" t="s">
        <v>10</v>
      </c>
      <c r="W2" t="s">
        <v>0</v>
      </c>
      <c r="X2" t="s">
        <v>2</v>
      </c>
      <c r="Y2" t="s">
        <v>1</v>
      </c>
      <c r="AF2" s="14" t="s">
        <v>3</v>
      </c>
      <c r="AG2" s="15" t="s">
        <v>5</v>
      </c>
      <c r="AH2" s="15" t="s">
        <v>7</v>
      </c>
      <c r="AI2" s="15" t="s">
        <v>6</v>
      </c>
      <c r="AJ2" s="15" t="s">
        <v>12</v>
      </c>
      <c r="AK2" s="15" t="s">
        <v>4</v>
      </c>
      <c r="AL2" s="15" t="s">
        <v>9</v>
      </c>
      <c r="AM2" s="15" t="s">
        <v>11</v>
      </c>
      <c r="AN2" s="15" t="s">
        <v>10</v>
      </c>
      <c r="AO2" s="15" t="s">
        <v>0</v>
      </c>
      <c r="AP2" s="15" t="s">
        <v>1</v>
      </c>
      <c r="AQ2" s="14" t="s">
        <v>3</v>
      </c>
      <c r="AR2" s="17" t="s">
        <v>5</v>
      </c>
      <c r="AS2" s="17" t="s">
        <v>8</v>
      </c>
      <c r="AT2" s="17" t="s">
        <v>7</v>
      </c>
      <c r="AU2" s="17" t="s">
        <v>6</v>
      </c>
      <c r="AV2" s="15" t="s">
        <v>4</v>
      </c>
      <c r="AW2" s="15" t="s">
        <v>9</v>
      </c>
      <c r="AX2" s="15" t="s">
        <v>11</v>
      </c>
      <c r="AY2" s="15" t="s">
        <v>10</v>
      </c>
      <c r="AZ2" s="15" t="s">
        <v>0</v>
      </c>
      <c r="BA2" s="15" t="s">
        <v>2</v>
      </c>
      <c r="BB2" s="16" t="s">
        <v>1</v>
      </c>
      <c r="BC2" s="14" t="s">
        <v>3</v>
      </c>
      <c r="BD2" s="15" t="s">
        <v>5</v>
      </c>
      <c r="BE2" s="15" t="s">
        <v>7</v>
      </c>
      <c r="BF2" s="15" t="s">
        <v>6</v>
      </c>
      <c r="BG2" s="15" t="s">
        <v>12</v>
      </c>
      <c r="BH2" s="15" t="s">
        <v>4</v>
      </c>
      <c r="BI2" s="15" t="s">
        <v>9</v>
      </c>
      <c r="BJ2" s="15" t="s">
        <v>11</v>
      </c>
      <c r="BK2" s="15" t="s">
        <v>10</v>
      </c>
      <c r="BL2" s="15" t="s">
        <v>0</v>
      </c>
      <c r="BM2" s="16" t="s">
        <v>1</v>
      </c>
      <c r="BN2" s="14" t="s">
        <v>3</v>
      </c>
      <c r="BO2" s="17" t="s">
        <v>5</v>
      </c>
      <c r="BP2" s="17" t="s">
        <v>8</v>
      </c>
      <c r="BQ2" s="17" t="s">
        <v>7</v>
      </c>
      <c r="BR2" s="17" t="s">
        <v>6</v>
      </c>
      <c r="BS2" s="15" t="s">
        <v>4</v>
      </c>
      <c r="BT2" s="15" t="s">
        <v>9</v>
      </c>
      <c r="BU2" s="15" t="s">
        <v>11</v>
      </c>
      <c r="BV2" s="15" t="s">
        <v>10</v>
      </c>
      <c r="BW2" s="15" t="s">
        <v>0</v>
      </c>
      <c r="BX2" s="15" t="s">
        <v>2</v>
      </c>
      <c r="BY2" s="16" t="s">
        <v>1</v>
      </c>
      <c r="BZ2" s="14" t="s">
        <v>3</v>
      </c>
      <c r="CA2" s="15" t="s">
        <v>5</v>
      </c>
      <c r="CB2" s="15" t="s">
        <v>7</v>
      </c>
      <c r="CC2" s="18" t="s">
        <v>17</v>
      </c>
      <c r="CD2" s="15" t="s">
        <v>4</v>
      </c>
      <c r="CE2" s="15" t="s">
        <v>9</v>
      </c>
      <c r="CF2" s="15" t="s">
        <v>11</v>
      </c>
      <c r="CG2" s="15" t="s">
        <v>10</v>
      </c>
      <c r="CH2" s="15" t="s">
        <v>0</v>
      </c>
      <c r="CI2" s="19" t="s">
        <v>18</v>
      </c>
      <c r="CJ2" s="14" t="s">
        <v>3</v>
      </c>
      <c r="CK2" s="15" t="s">
        <v>5</v>
      </c>
      <c r="CL2" s="15" t="s">
        <v>7</v>
      </c>
      <c r="CM2" s="18" t="s">
        <v>17</v>
      </c>
      <c r="CN2" s="15" t="s">
        <v>4</v>
      </c>
      <c r="CO2" s="15" t="s">
        <v>9</v>
      </c>
      <c r="CP2" s="15" t="s">
        <v>11</v>
      </c>
      <c r="CQ2" s="15" t="s">
        <v>10</v>
      </c>
      <c r="CR2" s="15" t="s">
        <v>0</v>
      </c>
      <c r="CS2" s="19" t="s">
        <v>18</v>
      </c>
    </row>
    <row r="3" spans="1:97" x14ac:dyDescent="0.3">
      <c r="A3" t="s">
        <v>19</v>
      </c>
      <c r="B3">
        <v>1</v>
      </c>
      <c r="C3">
        <v>5</v>
      </c>
      <c r="D3">
        <v>4</v>
      </c>
      <c r="E3">
        <v>1</v>
      </c>
      <c r="L3">
        <v>1</v>
      </c>
      <c r="M3">
        <f>SUM(B3:L3)</f>
        <v>12</v>
      </c>
      <c r="N3">
        <v>1</v>
      </c>
      <c r="O3" s="1">
        <v>6</v>
      </c>
      <c r="P3" s="1"/>
      <c r="Q3" s="1">
        <v>2</v>
      </c>
      <c r="R3" s="1">
        <v>4</v>
      </c>
      <c r="S3">
        <v>1</v>
      </c>
      <c r="Z3">
        <f>SUM(N3:Y3)</f>
        <v>14</v>
      </c>
      <c r="AA3">
        <f>SUM(M3,Z3)</f>
        <v>26</v>
      </c>
      <c r="AB3" t="s">
        <v>19</v>
      </c>
      <c r="AC3">
        <v>4902</v>
      </c>
      <c r="AD3">
        <v>2387</v>
      </c>
      <c r="AE3">
        <v>2515</v>
      </c>
      <c r="AF3" s="4">
        <f>B3/$AD$3*1000</f>
        <v>0.41893590280687054</v>
      </c>
      <c r="AG3" s="5">
        <f t="shared" ref="AG3:AP3" si="0">C3/$AD$3*1000</f>
        <v>2.0946795140343526</v>
      </c>
      <c r="AH3" s="5">
        <f t="shared" si="0"/>
        <v>1.6757436112274822</v>
      </c>
      <c r="AI3" s="5">
        <f t="shared" si="0"/>
        <v>0.41893590280687054</v>
      </c>
      <c r="AJ3" s="5">
        <f t="shared" si="0"/>
        <v>0</v>
      </c>
      <c r="AK3" s="5">
        <f t="shared" si="0"/>
        <v>0</v>
      </c>
      <c r="AL3" s="5">
        <f t="shared" si="0"/>
        <v>0</v>
      </c>
      <c r="AM3" s="5">
        <f t="shared" si="0"/>
        <v>0</v>
      </c>
      <c r="AN3" s="5">
        <f t="shared" si="0"/>
        <v>0</v>
      </c>
      <c r="AO3" s="5">
        <f t="shared" si="0"/>
        <v>0</v>
      </c>
      <c r="AP3" s="5">
        <f t="shared" si="0"/>
        <v>0.41893590280687054</v>
      </c>
      <c r="AQ3" s="4">
        <f>N3/$AE$3*1000</f>
        <v>0.39761431411530818</v>
      </c>
      <c r="AR3" s="5">
        <f t="shared" ref="AR3:BB3" si="1">O3/$AE$3*1000</f>
        <v>2.3856858846918492</v>
      </c>
      <c r="AS3" s="5">
        <f t="shared" si="1"/>
        <v>0</v>
      </c>
      <c r="AT3" s="5">
        <f t="shared" si="1"/>
        <v>0.79522862823061635</v>
      </c>
      <c r="AU3" s="5">
        <f t="shared" si="1"/>
        <v>1.5904572564612327</v>
      </c>
      <c r="AV3" s="5">
        <f t="shared" si="1"/>
        <v>0.39761431411530818</v>
      </c>
      <c r="AW3" s="5">
        <f t="shared" si="1"/>
        <v>0</v>
      </c>
      <c r="AX3" s="5">
        <f t="shared" si="1"/>
        <v>0</v>
      </c>
      <c r="AY3" s="5">
        <f t="shared" si="1"/>
        <v>0</v>
      </c>
      <c r="AZ3" s="5">
        <f t="shared" si="1"/>
        <v>0</v>
      </c>
      <c r="BA3" s="5">
        <f t="shared" si="1"/>
        <v>0</v>
      </c>
      <c r="BB3" s="6">
        <f t="shared" si="1"/>
        <v>0</v>
      </c>
      <c r="BC3" s="4">
        <f>AF3*$AD$7/1000</f>
        <v>2.1382488479262673</v>
      </c>
      <c r="BD3" s="5">
        <f>AG3*$AD$7/1000</f>
        <v>10.691244239631336</v>
      </c>
      <c r="BE3" s="5">
        <f>AH3*$AD$7/1000</f>
        <v>8.5529953917050694</v>
      </c>
      <c r="BF3" s="5">
        <f>AI3*$AD$7/1000</f>
        <v>2.1382488479262673</v>
      </c>
      <c r="BG3" s="5">
        <f>AJ3*$AD$7/1000</f>
        <v>0</v>
      </c>
      <c r="BH3" s="5">
        <f>AK3*$AD$7/1000</f>
        <v>0</v>
      </c>
      <c r="BI3" s="5">
        <f>AL3*$AD$7/1000</f>
        <v>0</v>
      </c>
      <c r="BJ3" s="5">
        <f>AM3*$AD$7/1000</f>
        <v>0</v>
      </c>
      <c r="BK3" s="5">
        <f>AN3*$AD$7/1000</f>
        <v>0</v>
      </c>
      <c r="BL3" s="5">
        <f>AO3*$AD$7/1000</f>
        <v>0</v>
      </c>
      <c r="BM3" s="6">
        <f>AP3*$AD$7/1000</f>
        <v>2.1382488479262673</v>
      </c>
      <c r="BN3" s="4">
        <f>AQ3*$AE$7/1000</f>
        <v>2.1777335984095432</v>
      </c>
      <c r="BO3" s="5">
        <f>AR3*$AE$7/1000</f>
        <v>13.066401590457257</v>
      </c>
      <c r="BP3" s="5">
        <f>AS3*$AE$7/1000</f>
        <v>0</v>
      </c>
      <c r="BQ3" s="5">
        <f>AT3*$AE$7/1000</f>
        <v>4.3554671968190863</v>
      </c>
      <c r="BR3" s="5">
        <f>AU3*$AE$7/1000</f>
        <v>8.7109343936381727</v>
      </c>
      <c r="BS3" s="5">
        <f>AV3*$AE$7/1000</f>
        <v>2.1777335984095432</v>
      </c>
      <c r="BT3" s="5">
        <f>AW3*$AE$7/1000</f>
        <v>0</v>
      </c>
      <c r="BU3" s="5">
        <f>AX3*$AE$7/1000</f>
        <v>0</v>
      </c>
      <c r="BV3" s="5">
        <f>AY3*$AE$7/1000</f>
        <v>0</v>
      </c>
      <c r="BW3" s="5">
        <f>AZ3*$AE$7/1000</f>
        <v>0</v>
      </c>
      <c r="BX3" s="5">
        <f>BA3*$AE$7/1000</f>
        <v>0</v>
      </c>
      <c r="BY3" s="6">
        <f>BB3*$AE$7/1000</f>
        <v>0</v>
      </c>
      <c r="BZ3" s="4">
        <f>BC3+BN3</f>
        <v>4.315982446335811</v>
      </c>
      <c r="CA3" s="5">
        <f>BD3+BO3</f>
        <v>23.757645830088592</v>
      </c>
      <c r="CB3" s="5">
        <f>BE3+BQ3</f>
        <v>12.908462588524156</v>
      </c>
      <c r="CC3" s="5">
        <f>BF3+BR3</f>
        <v>10.84918324156444</v>
      </c>
      <c r="CD3" s="5">
        <f>BH3+BS3</f>
        <v>2.1777335984095432</v>
      </c>
      <c r="CE3" s="5">
        <f t="shared" ref="CE3:CH3" si="2">BI3+BT3</f>
        <v>0</v>
      </c>
      <c r="CF3" s="5">
        <f t="shared" si="2"/>
        <v>0</v>
      </c>
      <c r="CG3" s="5">
        <f t="shared" si="2"/>
        <v>0</v>
      </c>
      <c r="CH3" s="5">
        <f t="shared" si="2"/>
        <v>0</v>
      </c>
      <c r="CI3" s="6">
        <f>BM3+BY3</f>
        <v>2.1382488479262673</v>
      </c>
      <c r="CJ3" s="20">
        <f>BZ3/$AC$7*1000</f>
        <v>0.40789929556146026</v>
      </c>
      <c r="CK3" s="21">
        <f>CA3/$AC$7*1000</f>
        <v>2.2453119582353831</v>
      </c>
      <c r="CL3" s="21">
        <f>CB3/$AC$7*1000</f>
        <v>1.2199662213896756</v>
      </c>
      <c r="CM3" s="21">
        <f>CC3/$AC$7*1000</f>
        <v>1.0253457368457084</v>
      </c>
      <c r="CN3" s="21">
        <f>CD3/$AC$7*1000</f>
        <v>0.2058154804280827</v>
      </c>
      <c r="CO3" s="21">
        <f>CE3/$AC$7*1000</f>
        <v>0</v>
      </c>
      <c r="CP3" s="21">
        <f>CF3/$AC$7*1000</f>
        <v>0</v>
      </c>
      <c r="CQ3" s="21">
        <f>CG3/$AC$7*1000</f>
        <v>0</v>
      </c>
      <c r="CR3" s="21">
        <f>CH3/$AC$7*1000</f>
        <v>0</v>
      </c>
      <c r="CS3" s="22">
        <f>CI3/$AC$7*1000</f>
        <v>0.2020838151333775</v>
      </c>
    </row>
    <row r="4" spans="1:97" x14ac:dyDescent="0.3">
      <c r="A4" t="s">
        <v>20</v>
      </c>
      <c r="E4">
        <v>1</v>
      </c>
      <c r="G4">
        <v>1</v>
      </c>
      <c r="H4">
        <v>1</v>
      </c>
      <c r="M4">
        <f t="shared" ref="M4:M7" si="3">SUM(B4:L4)</f>
        <v>3</v>
      </c>
      <c r="O4" s="1"/>
      <c r="P4" s="1"/>
      <c r="Q4" s="1"/>
      <c r="R4" s="1"/>
      <c r="S4">
        <v>2</v>
      </c>
      <c r="Z4">
        <f t="shared" ref="Z4:Z7" si="4">SUM(N4:Y4)</f>
        <v>2</v>
      </c>
      <c r="AA4">
        <f t="shared" ref="AA4:AA7" si="5">SUM(M4,Z4)</f>
        <v>5</v>
      </c>
      <c r="AB4" t="s">
        <v>20</v>
      </c>
      <c r="AC4">
        <v>1521</v>
      </c>
      <c r="AD4">
        <v>713</v>
      </c>
      <c r="AE4">
        <v>808</v>
      </c>
      <c r="AF4" s="4">
        <f>B4/$AD$4*1000</f>
        <v>0</v>
      </c>
      <c r="AG4" s="5">
        <f t="shared" ref="AG4:AP4" si="6">C4/$AD$4*1000</f>
        <v>0</v>
      </c>
      <c r="AH4" s="5">
        <f t="shared" si="6"/>
        <v>0</v>
      </c>
      <c r="AI4" s="5">
        <f t="shared" si="6"/>
        <v>1.4025245441795231</v>
      </c>
      <c r="AJ4" s="5">
        <f t="shared" si="6"/>
        <v>0</v>
      </c>
      <c r="AK4" s="5">
        <f t="shared" si="6"/>
        <v>1.4025245441795231</v>
      </c>
      <c r="AL4" s="5">
        <f t="shared" si="6"/>
        <v>1.4025245441795231</v>
      </c>
      <c r="AM4" s="5">
        <f t="shared" si="6"/>
        <v>0</v>
      </c>
      <c r="AN4" s="5">
        <f t="shared" si="6"/>
        <v>0</v>
      </c>
      <c r="AO4" s="5">
        <f t="shared" si="6"/>
        <v>0</v>
      </c>
      <c r="AP4" s="5">
        <f t="shared" si="6"/>
        <v>0</v>
      </c>
      <c r="AQ4" s="4">
        <f>N4/$AE$4*1000</f>
        <v>0</v>
      </c>
      <c r="AR4" s="5">
        <f t="shared" ref="AR4:BB4" si="7">O4/$AE$4*1000</f>
        <v>0</v>
      </c>
      <c r="AS4" s="5">
        <f t="shared" si="7"/>
        <v>0</v>
      </c>
      <c r="AT4" s="5">
        <f t="shared" si="7"/>
        <v>0</v>
      </c>
      <c r="AU4" s="5">
        <f t="shared" si="7"/>
        <v>0</v>
      </c>
      <c r="AV4" s="5">
        <f t="shared" si="7"/>
        <v>2.4752475247524752</v>
      </c>
      <c r="AW4" s="5">
        <f t="shared" si="7"/>
        <v>0</v>
      </c>
      <c r="AX4" s="5">
        <f t="shared" si="7"/>
        <v>0</v>
      </c>
      <c r="AY4" s="5">
        <f t="shared" si="7"/>
        <v>0</v>
      </c>
      <c r="AZ4" s="5">
        <f t="shared" si="7"/>
        <v>0</v>
      </c>
      <c r="BA4" s="5">
        <f t="shared" si="7"/>
        <v>0</v>
      </c>
      <c r="BB4" s="6">
        <f t="shared" si="7"/>
        <v>0</v>
      </c>
      <c r="BC4" s="4">
        <f>AF4*$AD$7/1000</f>
        <v>0</v>
      </c>
      <c r="BD4" s="5">
        <f>AG4*$AD$7/1000</f>
        <v>0</v>
      </c>
      <c r="BE4" s="5">
        <f>AH4*$AD$7/1000</f>
        <v>0</v>
      </c>
      <c r="BF4" s="5">
        <f>AI4*$AD$7/1000</f>
        <v>7.1584852734922864</v>
      </c>
      <c r="BG4" s="5">
        <f>AJ4*$AD$7/1000</f>
        <v>0</v>
      </c>
      <c r="BH4" s="5">
        <f>AK4*$AD$7/1000</f>
        <v>7.1584852734922864</v>
      </c>
      <c r="BI4" s="5">
        <f>AL4*$AD$7/1000</f>
        <v>7.1584852734922864</v>
      </c>
      <c r="BJ4" s="5">
        <f>AM4*$AD$7/1000</f>
        <v>0</v>
      </c>
      <c r="BK4" s="5">
        <f>AN4*$AD$7/1000</f>
        <v>0</v>
      </c>
      <c r="BL4" s="5">
        <f>AO4*$AD$7/1000</f>
        <v>0</v>
      </c>
      <c r="BM4" s="6">
        <f>AP4*$AD$7/1000</f>
        <v>0</v>
      </c>
      <c r="BN4" s="4">
        <f>AQ4*$AE$7/1000</f>
        <v>0</v>
      </c>
      <c r="BO4" s="5">
        <f>AR4*$AE$7/1000</f>
        <v>0</v>
      </c>
      <c r="BP4" s="5">
        <f>AS4*$AE$7/1000</f>
        <v>0</v>
      </c>
      <c r="BQ4" s="5">
        <f>AT4*$AE$7/1000</f>
        <v>0</v>
      </c>
      <c r="BR4" s="5">
        <f>AU4*$AE$7/1000</f>
        <v>0</v>
      </c>
      <c r="BS4" s="5">
        <f>AV4*$AE$7/1000</f>
        <v>13.556930693069308</v>
      </c>
      <c r="BT4" s="5">
        <f>AW4*$AE$7/1000</f>
        <v>0</v>
      </c>
      <c r="BU4" s="5">
        <f>AX4*$AE$7/1000</f>
        <v>0</v>
      </c>
      <c r="BV4" s="5">
        <f>AY4*$AE$7/1000</f>
        <v>0</v>
      </c>
      <c r="BW4" s="5">
        <f>AZ4*$AE$7/1000</f>
        <v>0</v>
      </c>
      <c r="BX4" s="5">
        <f>BA4*$AE$7/1000</f>
        <v>0</v>
      </c>
      <c r="BY4" s="6">
        <f>BB4*$AE$7/1000</f>
        <v>0</v>
      </c>
      <c r="BZ4" s="4">
        <f t="shared" ref="BZ4:BZ6" si="8">BC4+BN4</f>
        <v>0</v>
      </c>
      <c r="CA4" s="5">
        <f t="shared" ref="CA4:CA6" si="9">BD4+BO4</f>
        <v>0</v>
      </c>
      <c r="CB4" s="5">
        <f t="shared" ref="CB4:CB6" si="10">BE4+BQ4</f>
        <v>0</v>
      </c>
      <c r="CC4" s="5">
        <f t="shared" ref="CC4:CC6" si="11">BF4+BR4</f>
        <v>7.1584852734922864</v>
      </c>
      <c r="CD4" s="5">
        <f t="shared" ref="CD4:CD6" si="12">BH4+BS4</f>
        <v>20.715415966561594</v>
      </c>
      <c r="CE4" s="5">
        <f t="shared" ref="CE4:CE6" si="13">BI4+BT4</f>
        <v>7.1584852734922864</v>
      </c>
      <c r="CF4" s="5">
        <f t="shared" ref="CF4:CF6" si="14">BJ4+BU4</f>
        <v>0</v>
      </c>
      <c r="CG4" s="5">
        <f t="shared" ref="CG4:CG6" si="15">BK4+BV4</f>
        <v>0</v>
      </c>
      <c r="CH4" s="5">
        <f t="shared" ref="CH4:CH6" si="16">BL4+BW4</f>
        <v>0</v>
      </c>
      <c r="CI4" s="6">
        <f t="shared" ref="CI4:CI6" si="17">BM4+BY4</f>
        <v>0</v>
      </c>
      <c r="CJ4" s="20">
        <f>BZ4/$AC$7*1000</f>
        <v>0</v>
      </c>
      <c r="CK4" s="21">
        <f>CA4/$AC$7*1000</f>
        <v>0</v>
      </c>
      <c r="CL4" s="21">
        <f>CB4/$AC$7*1000</f>
        <v>0</v>
      </c>
      <c r="CM4" s="21">
        <f>CC4/$AC$7*1000</f>
        <v>0.67654146805522031</v>
      </c>
      <c r="CN4" s="21">
        <f>CD4/$AC$7*1000</f>
        <v>1.9577937781458834</v>
      </c>
      <c r="CO4" s="21">
        <f>CE4/$AC$7*1000</f>
        <v>0.67654146805522031</v>
      </c>
      <c r="CP4" s="21">
        <f>CF4/$AC$7*1000</f>
        <v>0</v>
      </c>
      <c r="CQ4" s="21">
        <f>CG4/$AC$7*1000</f>
        <v>0</v>
      </c>
      <c r="CR4" s="21">
        <f>CH4/$AC$7*1000</f>
        <v>0</v>
      </c>
      <c r="CS4" s="22">
        <f>CI4/$AC$7*1000</f>
        <v>0</v>
      </c>
    </row>
    <row r="5" spans="1:97" x14ac:dyDescent="0.3">
      <c r="A5" t="s">
        <v>21</v>
      </c>
      <c r="C5">
        <v>1</v>
      </c>
      <c r="D5">
        <v>1</v>
      </c>
      <c r="G5">
        <v>1</v>
      </c>
      <c r="M5">
        <f t="shared" si="3"/>
        <v>3</v>
      </c>
      <c r="O5" s="1">
        <v>2</v>
      </c>
      <c r="P5" s="1"/>
      <c r="Q5" s="1"/>
      <c r="R5" s="1"/>
      <c r="Z5">
        <f t="shared" si="4"/>
        <v>2</v>
      </c>
      <c r="AA5">
        <f t="shared" si="5"/>
        <v>5</v>
      </c>
      <c r="AB5" t="s">
        <v>21</v>
      </c>
      <c r="AC5">
        <v>978</v>
      </c>
      <c r="AD5">
        <v>476</v>
      </c>
      <c r="AE5">
        <v>502</v>
      </c>
      <c r="AF5" s="4">
        <f>B5/$AD$5*1000</f>
        <v>0</v>
      </c>
      <c r="AG5" s="5">
        <f t="shared" ref="AG5:AP5" si="18">C5/$AD$5*1000</f>
        <v>2.1008403361344539</v>
      </c>
      <c r="AH5" s="5">
        <f t="shared" si="18"/>
        <v>2.1008403361344539</v>
      </c>
      <c r="AI5" s="5">
        <f t="shared" si="18"/>
        <v>0</v>
      </c>
      <c r="AJ5" s="5">
        <f t="shared" si="18"/>
        <v>0</v>
      </c>
      <c r="AK5" s="5">
        <f t="shared" si="18"/>
        <v>2.1008403361344539</v>
      </c>
      <c r="AL5" s="5">
        <f t="shared" si="18"/>
        <v>0</v>
      </c>
      <c r="AM5" s="5">
        <f t="shared" si="18"/>
        <v>0</v>
      </c>
      <c r="AN5" s="5">
        <f t="shared" si="18"/>
        <v>0</v>
      </c>
      <c r="AO5" s="5">
        <f t="shared" si="18"/>
        <v>0</v>
      </c>
      <c r="AP5" s="5">
        <f t="shared" si="18"/>
        <v>0</v>
      </c>
      <c r="AQ5" s="4">
        <f>N5/$AE$5*1000</f>
        <v>0</v>
      </c>
      <c r="AR5" s="5">
        <f t="shared" ref="AR5:BB5" si="19">O5/$AE$5*1000</f>
        <v>3.9840637450199203</v>
      </c>
      <c r="AS5" s="5">
        <f t="shared" si="19"/>
        <v>0</v>
      </c>
      <c r="AT5" s="5">
        <f t="shared" si="19"/>
        <v>0</v>
      </c>
      <c r="AU5" s="5">
        <f t="shared" si="19"/>
        <v>0</v>
      </c>
      <c r="AV5" s="5">
        <f t="shared" si="19"/>
        <v>0</v>
      </c>
      <c r="AW5" s="5">
        <f t="shared" si="19"/>
        <v>0</v>
      </c>
      <c r="AX5" s="5">
        <f t="shared" si="19"/>
        <v>0</v>
      </c>
      <c r="AY5" s="5">
        <f t="shared" si="19"/>
        <v>0</v>
      </c>
      <c r="AZ5" s="5">
        <f t="shared" si="19"/>
        <v>0</v>
      </c>
      <c r="BA5" s="5">
        <f t="shared" si="19"/>
        <v>0</v>
      </c>
      <c r="BB5" s="6">
        <f t="shared" si="19"/>
        <v>0</v>
      </c>
      <c r="BC5" s="4">
        <f>AF5*$AD$7/1000</f>
        <v>0</v>
      </c>
      <c r="BD5" s="5">
        <f>AG5*$AD$7/1000</f>
        <v>10.722689075630253</v>
      </c>
      <c r="BE5" s="5">
        <f>AH5*$AD$7/1000</f>
        <v>10.722689075630253</v>
      </c>
      <c r="BF5" s="5">
        <f>AI5*$AD$7/1000</f>
        <v>0</v>
      </c>
      <c r="BG5" s="5">
        <f>AJ5*$AD$7/1000</f>
        <v>0</v>
      </c>
      <c r="BH5" s="5">
        <f>AK5*$AD$7/1000</f>
        <v>10.722689075630253</v>
      </c>
      <c r="BI5" s="5">
        <f>AL5*$AD$7/1000</f>
        <v>0</v>
      </c>
      <c r="BJ5" s="5">
        <f>AM5*$AD$7/1000</f>
        <v>0</v>
      </c>
      <c r="BK5" s="5">
        <f>AN5*$AD$7/1000</f>
        <v>0</v>
      </c>
      <c r="BL5" s="5">
        <f>AO5*$AD$7/1000</f>
        <v>0</v>
      </c>
      <c r="BM5" s="6">
        <f>AP5*$AD$7/1000</f>
        <v>0</v>
      </c>
      <c r="BN5" s="4">
        <f>AQ5*$AE$7/1000</f>
        <v>0</v>
      </c>
      <c r="BO5" s="5">
        <f>AR5*$AE$7/1000</f>
        <v>21.820717131474101</v>
      </c>
      <c r="BP5" s="5">
        <f>AS5*$AE$7/1000</f>
        <v>0</v>
      </c>
      <c r="BQ5" s="5">
        <f>AT5*$AE$7/1000</f>
        <v>0</v>
      </c>
      <c r="BR5" s="5">
        <f>AU5*$AE$7/1000</f>
        <v>0</v>
      </c>
      <c r="BS5" s="5">
        <f>AV5*$AE$7/1000</f>
        <v>0</v>
      </c>
      <c r="BT5" s="5">
        <f>AW5*$AE$7/1000</f>
        <v>0</v>
      </c>
      <c r="BU5" s="5">
        <f>AX5*$AE$7/1000</f>
        <v>0</v>
      </c>
      <c r="BV5" s="5">
        <f>AY5*$AE$7/1000</f>
        <v>0</v>
      </c>
      <c r="BW5" s="5">
        <f>AZ5*$AE$7/1000</f>
        <v>0</v>
      </c>
      <c r="BX5" s="5">
        <f>BA5*$AE$7/1000</f>
        <v>0</v>
      </c>
      <c r="BY5" s="6">
        <f>BB5*$AE$7/1000</f>
        <v>0</v>
      </c>
      <c r="BZ5" s="4">
        <f t="shared" si="8"/>
        <v>0</v>
      </c>
      <c r="CA5" s="5">
        <f t="shared" si="9"/>
        <v>32.543406207104354</v>
      </c>
      <c r="CB5" s="5">
        <f t="shared" si="10"/>
        <v>10.722689075630253</v>
      </c>
      <c r="CC5" s="5">
        <f t="shared" si="11"/>
        <v>0</v>
      </c>
      <c r="CD5" s="5">
        <f t="shared" si="12"/>
        <v>10.722689075630253</v>
      </c>
      <c r="CE5" s="5">
        <f t="shared" si="13"/>
        <v>0</v>
      </c>
      <c r="CF5" s="5">
        <f t="shared" si="14"/>
        <v>0</v>
      </c>
      <c r="CG5" s="5">
        <f t="shared" si="15"/>
        <v>0</v>
      </c>
      <c r="CH5" s="5">
        <f t="shared" si="16"/>
        <v>0</v>
      </c>
      <c r="CI5" s="6">
        <f t="shared" si="17"/>
        <v>0</v>
      </c>
      <c r="CJ5" s="20">
        <f>BZ5/$AC$7*1000</f>
        <v>0</v>
      </c>
      <c r="CK5" s="21">
        <f>CA5/$AC$7*1000</f>
        <v>3.0756456107271859</v>
      </c>
      <c r="CL5" s="21">
        <f>CB5/$AC$7*1000</f>
        <v>1.0133908964776726</v>
      </c>
      <c r="CM5" s="21">
        <f>CC5/$AC$7*1000</f>
        <v>0</v>
      </c>
      <c r="CN5" s="21">
        <f>CD5/$AC$7*1000</f>
        <v>1.0133908964776726</v>
      </c>
      <c r="CO5" s="21">
        <f>CE5/$AC$7*1000</f>
        <v>0</v>
      </c>
      <c r="CP5" s="21">
        <f>CF5/$AC$7*1000</f>
        <v>0</v>
      </c>
      <c r="CQ5" s="21">
        <f>CG5/$AC$7*1000</f>
        <v>0</v>
      </c>
      <c r="CR5" s="21">
        <f>CH5/$AC$7*1000</f>
        <v>0</v>
      </c>
      <c r="CS5" s="22">
        <f>CI5/$AC$7*1000</f>
        <v>0</v>
      </c>
    </row>
    <row r="6" spans="1:97" ht="15" thickBot="1" x14ac:dyDescent="0.35">
      <c r="A6" t="s">
        <v>22</v>
      </c>
      <c r="C6">
        <v>2</v>
      </c>
      <c r="D6">
        <v>1</v>
      </c>
      <c r="E6">
        <v>1</v>
      </c>
      <c r="M6">
        <f t="shared" si="3"/>
        <v>4</v>
      </c>
      <c r="O6" s="1">
        <v>4</v>
      </c>
      <c r="P6" s="1"/>
      <c r="Q6" s="1">
        <v>1</v>
      </c>
      <c r="R6" s="1"/>
      <c r="S6">
        <v>1</v>
      </c>
      <c r="X6">
        <v>1</v>
      </c>
      <c r="Y6">
        <v>1</v>
      </c>
      <c r="Z6">
        <f t="shared" si="4"/>
        <v>8</v>
      </c>
      <c r="AA6">
        <f t="shared" si="5"/>
        <v>12</v>
      </c>
      <c r="AB6" t="s">
        <v>22</v>
      </c>
      <c r="AC6">
        <v>3180</v>
      </c>
      <c r="AD6">
        <v>1528</v>
      </c>
      <c r="AE6">
        <v>1652</v>
      </c>
      <c r="AF6" s="7">
        <f>B6/$AD$6*1000</f>
        <v>0</v>
      </c>
      <c r="AG6" s="8">
        <f t="shared" ref="AG6:AP6" si="20">C6/$AD$6*1000</f>
        <v>1.3089005235602096</v>
      </c>
      <c r="AH6" s="8">
        <f t="shared" si="20"/>
        <v>0.65445026178010479</v>
      </c>
      <c r="AI6" s="8">
        <f t="shared" si="20"/>
        <v>0.65445026178010479</v>
      </c>
      <c r="AJ6" s="8">
        <f t="shared" si="20"/>
        <v>0</v>
      </c>
      <c r="AK6" s="8">
        <f t="shared" si="20"/>
        <v>0</v>
      </c>
      <c r="AL6" s="8">
        <f t="shared" si="20"/>
        <v>0</v>
      </c>
      <c r="AM6" s="8">
        <f t="shared" si="20"/>
        <v>0</v>
      </c>
      <c r="AN6" s="8">
        <f t="shared" si="20"/>
        <v>0</v>
      </c>
      <c r="AO6" s="8">
        <f t="shared" si="20"/>
        <v>0</v>
      </c>
      <c r="AP6" s="8">
        <f t="shared" si="20"/>
        <v>0</v>
      </c>
      <c r="AQ6" s="7">
        <f>N6/$AE$6*1000</f>
        <v>0</v>
      </c>
      <c r="AR6" s="8">
        <f t="shared" ref="AR6:BB6" si="21">O6/$AE$6*1000</f>
        <v>2.4213075060532687</v>
      </c>
      <c r="AS6" s="8">
        <f t="shared" si="21"/>
        <v>0</v>
      </c>
      <c r="AT6" s="8">
        <f t="shared" si="21"/>
        <v>0.60532687651331718</v>
      </c>
      <c r="AU6" s="8">
        <f t="shared" si="21"/>
        <v>0</v>
      </c>
      <c r="AV6" s="8">
        <f t="shared" si="21"/>
        <v>0.60532687651331718</v>
      </c>
      <c r="AW6" s="8">
        <f t="shared" si="21"/>
        <v>0</v>
      </c>
      <c r="AX6" s="8">
        <f t="shared" si="21"/>
        <v>0</v>
      </c>
      <c r="AY6" s="8">
        <f t="shared" si="21"/>
        <v>0</v>
      </c>
      <c r="AZ6" s="8">
        <f t="shared" si="21"/>
        <v>0</v>
      </c>
      <c r="BA6" s="8">
        <f t="shared" si="21"/>
        <v>0.60532687651331718</v>
      </c>
      <c r="BB6" s="9">
        <f t="shared" si="21"/>
        <v>0.60532687651331718</v>
      </c>
      <c r="BC6" s="7">
        <f>AF6*$AD$7/1000</f>
        <v>0</v>
      </c>
      <c r="BD6" s="8">
        <f>AG6*$AD$7/1000</f>
        <v>6.68062827225131</v>
      </c>
      <c r="BE6" s="8">
        <f>AH6*$AD$7/1000</f>
        <v>3.340314136125655</v>
      </c>
      <c r="BF6" s="8">
        <f>AI6*$AD$7/1000</f>
        <v>3.340314136125655</v>
      </c>
      <c r="BG6" s="8">
        <f>AJ6*$AD$7/1000</f>
        <v>0</v>
      </c>
      <c r="BH6" s="8">
        <f>AK6*$AD$7/1000</f>
        <v>0</v>
      </c>
      <c r="BI6" s="8">
        <f>AL6*$AD$7/1000</f>
        <v>0</v>
      </c>
      <c r="BJ6" s="8">
        <f>AM6*$AD$7/1000</f>
        <v>0</v>
      </c>
      <c r="BK6" s="8">
        <f>AN6*$AD$7/1000</f>
        <v>0</v>
      </c>
      <c r="BL6" s="8">
        <f>AO6*$AD$7/1000</f>
        <v>0</v>
      </c>
      <c r="BM6" s="9">
        <f>AP6*$AD$7/1000</f>
        <v>0</v>
      </c>
      <c r="BN6" s="7">
        <f>AQ6*$AE$7/1000</f>
        <v>0</v>
      </c>
      <c r="BO6" s="8">
        <f>AR6*$AE$7/1000</f>
        <v>13.261501210653753</v>
      </c>
      <c r="BP6" s="8">
        <f>AS6*$AE$7/1000</f>
        <v>0</v>
      </c>
      <c r="BQ6" s="8">
        <f>AT6*$AE$7/1000</f>
        <v>3.3153753026634383</v>
      </c>
      <c r="BR6" s="8">
        <f>AU6*$AE$7/1000</f>
        <v>0</v>
      </c>
      <c r="BS6" s="8">
        <f>AV6*$AE$7/1000</f>
        <v>3.3153753026634383</v>
      </c>
      <c r="BT6" s="8">
        <f>AW6*$AE$7/1000</f>
        <v>0</v>
      </c>
      <c r="BU6" s="8">
        <f>AX6*$AE$7/1000</f>
        <v>0</v>
      </c>
      <c r="BV6" s="8">
        <f>AY6*$AE$7/1000</f>
        <v>0</v>
      </c>
      <c r="BW6" s="8">
        <f>AZ6*$AE$7/1000</f>
        <v>0</v>
      </c>
      <c r="BX6" s="8">
        <f>BA6*$AE$7/1000</f>
        <v>3.3153753026634383</v>
      </c>
      <c r="BY6" s="9">
        <f>BB6*$AE$7/1000</f>
        <v>3.3153753026634383</v>
      </c>
      <c r="BZ6" s="7">
        <f t="shared" si="8"/>
        <v>0</v>
      </c>
      <c r="CA6" s="8">
        <f t="shared" si="9"/>
        <v>19.942129482905063</v>
      </c>
      <c r="CB6" s="8">
        <f t="shared" si="10"/>
        <v>6.6556894387890928</v>
      </c>
      <c r="CC6" s="8">
        <f t="shared" si="11"/>
        <v>3.340314136125655</v>
      </c>
      <c r="CD6" s="8">
        <f t="shared" si="12"/>
        <v>3.3153753026634383</v>
      </c>
      <c r="CE6" s="8">
        <f t="shared" si="13"/>
        <v>0</v>
      </c>
      <c r="CF6" s="8">
        <f t="shared" si="14"/>
        <v>0</v>
      </c>
      <c r="CG6" s="8">
        <f t="shared" si="15"/>
        <v>0</v>
      </c>
      <c r="CH6" s="8">
        <f t="shared" si="16"/>
        <v>0</v>
      </c>
      <c r="CI6" s="9">
        <f t="shared" si="17"/>
        <v>3.3153753026634383</v>
      </c>
      <c r="CJ6" s="23">
        <f>BZ6/$AC$7*1000</f>
        <v>0</v>
      </c>
      <c r="CK6" s="24">
        <f>CA6/$AC$7*1000</f>
        <v>1.8847112260566168</v>
      </c>
      <c r="CL6" s="24">
        <f>CB6/$AC$7*1000</f>
        <v>0.62902272363567646</v>
      </c>
      <c r="CM6" s="24">
        <f>CC6/$AC$7*1000</f>
        <v>0.31568983424304464</v>
      </c>
      <c r="CN6" s="24">
        <f>CD6/$AC$7*1000</f>
        <v>0.31333288939263193</v>
      </c>
      <c r="CO6" s="24">
        <f>CE6/$AC$7*1000</f>
        <v>0</v>
      </c>
      <c r="CP6" s="24">
        <f>CF6/$AC$7*1000</f>
        <v>0</v>
      </c>
      <c r="CQ6" s="24">
        <f>CG6/$AC$7*1000</f>
        <v>0</v>
      </c>
      <c r="CR6" s="24">
        <f>CH6/$AC$7*1000</f>
        <v>0</v>
      </c>
      <c r="CS6" s="25">
        <f>CI6/$AC$7*1000</f>
        <v>0.31333288939263193</v>
      </c>
    </row>
    <row r="7" spans="1:97" x14ac:dyDescent="0.3">
      <c r="A7" t="s">
        <v>15</v>
      </c>
      <c r="B7">
        <f>SUM(B3:B6)</f>
        <v>1</v>
      </c>
      <c r="C7">
        <f t="shared" ref="C7:L7" si="22">SUM(C3:C6)</f>
        <v>8</v>
      </c>
      <c r="D7">
        <f t="shared" si="22"/>
        <v>6</v>
      </c>
      <c r="E7">
        <f t="shared" si="22"/>
        <v>3</v>
      </c>
      <c r="F7">
        <f t="shared" si="22"/>
        <v>0</v>
      </c>
      <c r="G7">
        <f t="shared" si="22"/>
        <v>2</v>
      </c>
      <c r="H7">
        <f t="shared" si="22"/>
        <v>1</v>
      </c>
      <c r="I7">
        <f t="shared" si="22"/>
        <v>0</v>
      </c>
      <c r="J7">
        <f t="shared" si="22"/>
        <v>0</v>
      </c>
      <c r="K7">
        <f t="shared" si="22"/>
        <v>0</v>
      </c>
      <c r="L7">
        <f t="shared" si="22"/>
        <v>1</v>
      </c>
      <c r="M7">
        <f t="shared" si="3"/>
        <v>22</v>
      </c>
      <c r="N7">
        <f>SUM(N3:N6)</f>
        <v>1</v>
      </c>
      <c r="O7">
        <f t="shared" ref="O7:Y7" si="23">SUM(O3:O6)</f>
        <v>12</v>
      </c>
      <c r="P7">
        <f t="shared" si="23"/>
        <v>0</v>
      </c>
      <c r="Q7">
        <f t="shared" si="23"/>
        <v>3</v>
      </c>
      <c r="R7">
        <f t="shared" si="23"/>
        <v>4</v>
      </c>
      <c r="S7">
        <f t="shared" si="23"/>
        <v>4</v>
      </c>
      <c r="T7">
        <f t="shared" si="23"/>
        <v>0</v>
      </c>
      <c r="U7">
        <f t="shared" si="23"/>
        <v>0</v>
      </c>
      <c r="V7">
        <f t="shared" si="23"/>
        <v>0</v>
      </c>
      <c r="W7">
        <f t="shared" si="23"/>
        <v>0</v>
      </c>
      <c r="X7">
        <f t="shared" si="23"/>
        <v>1</v>
      </c>
      <c r="Y7">
        <f t="shared" si="23"/>
        <v>1</v>
      </c>
      <c r="Z7">
        <f t="shared" si="4"/>
        <v>26</v>
      </c>
      <c r="AA7">
        <f t="shared" si="5"/>
        <v>48</v>
      </c>
      <c r="AC7">
        <f>SUM(AC3:AC6)</f>
        <v>10581</v>
      </c>
      <c r="AD7">
        <f t="shared" ref="AD7:AE7" si="24">SUM(AD3:AD6)</f>
        <v>5104</v>
      </c>
      <c r="AE7">
        <f t="shared" si="24"/>
        <v>5477</v>
      </c>
      <c r="BC7" s="2"/>
      <c r="BD7" s="2"/>
      <c r="BE7" s="2"/>
      <c r="BF7" s="2"/>
      <c r="BG7" s="2"/>
      <c r="BH7" s="2"/>
      <c r="BI7" s="2"/>
      <c r="BJ7" s="2"/>
      <c r="BK7" s="2"/>
      <c r="BL7" s="2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3"/>
    </row>
    <row r="8" spans="1:97" x14ac:dyDescent="0.3">
      <c r="BC8" s="11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3"/>
    </row>
    <row r="9" spans="1:97" x14ac:dyDescent="0.3"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97" x14ac:dyDescent="0.3"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97" x14ac:dyDescent="0.3"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97" x14ac:dyDescent="0.3"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97" x14ac:dyDescent="0.3"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97" x14ac:dyDescent="0.3"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</sheetData>
  <mergeCells count="8">
    <mergeCell ref="BZ1:CI1"/>
    <mergeCell ref="CJ1:CS1"/>
    <mergeCell ref="B1:L1"/>
    <mergeCell ref="N1:Y1"/>
    <mergeCell ref="AF1:AP1"/>
    <mergeCell ref="AQ1:BB1"/>
    <mergeCell ref="BC1:BM1"/>
    <mergeCell ref="BN1:B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ukazka</vt:lpstr>
    </vt:vector>
  </TitlesOfParts>
  <Company>ruvz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namesna</dc:creator>
  <cp:lastModifiedBy>Jozef</cp:lastModifiedBy>
  <dcterms:created xsi:type="dcterms:W3CDTF">2014-10-22T19:54:18Z</dcterms:created>
  <dcterms:modified xsi:type="dcterms:W3CDTF">2019-05-27T11:36:45Z</dcterms:modified>
</cp:coreProperties>
</file>